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<sst xmlns="http://schemas.openxmlformats.org/spreadsheetml/2006/main" count="48" uniqueCount="45">
  <si>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</si>
  <si>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</si>
  <si>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</si>
  <si>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</si>
  <si>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</si>
  <si>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</si>
  <si>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</si>
  <si>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</si>
  <si>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</si>
  <si>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</si>
  <si>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</si>
  <si>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</si>
  <si>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</si>
  <si>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</si>
  <si>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</si>
  <si>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</si>
  <si>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</si>
  <si>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</si>
  <si>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</si>
  <si>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</si>
  <si>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</si>
  <si>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</si>
  <si>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</si>
  <si>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</si>
  <si>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</si>
  <si>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</si>
  <si>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</si>
  <si>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</si>
  <si>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</si>
  <si>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</si>
  <si>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</si>
  <si>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</si>
  <si>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</si>
  <si>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</si>
  <si>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</si>
  <si>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</si>
  <si>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</si>
  <si>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</si>
  <si>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</si>
  <si>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</si>
  <si>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</si>
  <si>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</si>
  <si>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</si>
  <si>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15.10.2014</t>
  </si>
  <si>
    <t>Касові видатки станом на 15.10.2014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</si>
</sst>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174" fontId="22" fillId="0" borderId="10" xfId="54" applyNumberFormat="1" applyFont="1" applyFill="1" applyBorder="1" applyAlignment="1">
      <alignment horizontal="center" vertical="center"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5">
          <cell r="E45">
            <v>10129.393680000001</v>
          </cell>
        </row>
      </sheetData>
      <sheetData sheetId="6">
        <row r="7">
          <cell r="J7">
            <v>783.3049700000001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1701.24585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7"/>
      <c r="B1" s="77"/>
      <c r="C1" s="77"/>
      <c r="D1" s="77"/>
      <c r="E1" s="77"/>
      <c r="F1" s="77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3" t="s">
        <v>43</v>
      </c>
      <c r="E4" s="88" t="s">
        <v>44</v>
      </c>
      <c r="F4" s="88" t="s">
        <v>35</v>
      </c>
    </row>
    <row r="5" spans="1:6" s="6" customFormat="1" ht="21" customHeight="1" hidden="1">
      <c r="A5" s="90"/>
      <c r="B5" s="90"/>
      <c r="C5" s="91"/>
      <c r="D5" s="8"/>
      <c r="E5" s="88"/>
      <c r="F5" s="88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89" t="s">
        <v>15</v>
      </c>
      <c r="B7" s="89"/>
      <c r="C7" s="89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1212.80668</v>
      </c>
      <c r="E8" s="12"/>
      <c r="F8" s="14">
        <f>D8/C8</f>
        <v>0.33033002315130056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260.0321</v>
      </c>
      <c r="E9" s="12"/>
      <c r="F9" s="14">
        <f>D9/C9</f>
        <v>0.9699071242073852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'!E45</f>
        <v>10129.393680000001</v>
      </c>
      <c r="E10" s="13"/>
      <c r="F10" s="14">
        <f>D10/C10</f>
        <v>0.7573944728577838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11602.232460000001</v>
      </c>
      <c r="E11" s="17"/>
      <c r="F11" s="18">
        <f>D11/C11</f>
        <v>0.6701224736623234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11602.232460000001</v>
      </c>
      <c r="E17" s="34"/>
      <c r="F17" s="35">
        <f t="shared" si="0"/>
        <v>0.3944476657232824</v>
      </c>
    </row>
    <row r="18" spans="1:6" s="36" customFormat="1" ht="18.75">
      <c r="A18" s="60"/>
      <c r="B18" s="37" t="s">
        <v>31</v>
      </c>
      <c r="C18" s="61"/>
      <c r="D18" s="61">
        <f>D19+D20</f>
        <v>20502.44606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4240.830949999999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16261.615109999999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2942.02761</v>
      </c>
      <c r="E23" s="42">
        <f>E24+E34</f>
        <v>2317.5807499999996</v>
      </c>
      <c r="F23" s="18">
        <f>D23/C23</f>
        <v>0.1188306423262031</v>
      </c>
      <c r="G23" s="79"/>
      <c r="H23" s="79"/>
      <c r="I23" s="79"/>
      <c r="J23" s="79"/>
      <c r="K23" s="79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2877.02761</v>
      </c>
      <c r="E24" s="24">
        <f>SUM(E25:E31)</f>
        <v>2252.5807499999996</v>
      </c>
      <c r="F24" s="38">
        <f>D24/C24</f>
        <v>0.2705909635068991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1701.24585</v>
      </c>
      <c r="E25" s="13">
        <f>1147.79717+183.01794+164.20188</f>
        <v>1495.01699</v>
      </c>
      <c r="F25" s="38">
        <f>D25/C25</f>
        <v>0.5448515177110244</v>
      </c>
      <c r="G25" s="70"/>
    </row>
    <row r="26" spans="1:7" ht="56.25">
      <c r="A26" s="43"/>
      <c r="B26" s="1" t="s">
        <v>2</v>
      </c>
      <c r="C26" s="74">
        <f>3528.3-0.1+767.26863+734.7</f>
        <v>5030.16863</v>
      </c>
      <c r="D26" s="75">
        <f>'[1]перелік об. по субв'!J7</f>
        <v>783.3049700000001</v>
      </c>
      <c r="E26" s="13">
        <f>4.70537+263.3172+97.0644</f>
        <v>365.08697000000006</v>
      </c>
      <c r="F26" s="38">
        <f>D26/C26</f>
        <v>0.15572141365765707</v>
      </c>
      <c r="G26" s="76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9"/>
      <c r="H40" s="79"/>
      <c r="I40" s="79"/>
      <c r="J40" s="79"/>
      <c r="K40" s="79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6400.1133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3200.05665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3200.05665</v>
      </c>
      <c r="E46" s="54">
        <f>E40+E23</f>
        <v>2504.5037899999998</v>
      </c>
      <c r="F46" s="18">
        <f t="shared" si="1"/>
        <v>0.10879413769087391</v>
      </c>
    </row>
    <row r="47" spans="1:6" ht="21" customHeight="1">
      <c r="A47" s="80" t="s">
        <v>29</v>
      </c>
      <c r="B47" s="80"/>
      <c r="C47" s="80"/>
      <c r="D47" s="55"/>
      <c r="E47" s="55"/>
      <c r="F47" s="55"/>
    </row>
    <row r="48" spans="1:6" ht="18.75">
      <c r="A48" s="78" t="s">
        <v>30</v>
      </c>
      <c r="B48" s="78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2014-10-15T11:02:29Z</dcterms:modified>
  <cp:category/>
  <cp:version/>
  <cp:contentType/>
  <cp:contentStatus/>
</cp:coreProperties>
</file>